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6 год\26.02\МПА изменения в бюджет\Проект  МПА изменения 2026-2028 (1 корректирвка)\"/>
    </mc:Choice>
  </mc:AlternateContent>
  <bookViews>
    <workbookView xWindow="-120" yWindow="-120" windowWidth="29040" windowHeight="15840"/>
  </bookViews>
  <sheets>
    <sheet name=" Прил 2 2025" sheetId="3" r:id="rId1"/>
  </sheets>
  <definedNames>
    <definedName name="_xlnm._FilterDatabase" localSheetId="0" hidden="1">' Прил 2 2025'!$C$18:$E$18</definedName>
    <definedName name="_xlnm.Print_Area" localSheetId="0">' Прил 2 2025'!$A$1:$E$89</definedName>
  </definedNames>
  <calcPr calcId="152511"/>
</workbook>
</file>

<file path=xl/calcChain.xml><?xml version="1.0" encoding="utf-8"?>
<calcChain xmlns="http://schemas.openxmlformats.org/spreadsheetml/2006/main">
  <c r="C52" i="3" l="1"/>
  <c r="D33" i="3" l="1"/>
  <c r="E33" i="3"/>
  <c r="C33" i="3"/>
  <c r="D25" i="3"/>
  <c r="E25" i="3"/>
  <c r="C25" i="3"/>
  <c r="E63" i="3" l="1"/>
  <c r="D84" i="3" l="1"/>
  <c r="E84" i="3"/>
  <c r="C84" i="3"/>
  <c r="C63" i="3" l="1"/>
  <c r="D63" i="3" l="1"/>
  <c r="D62" i="3" s="1"/>
  <c r="E62" i="3"/>
  <c r="D52" i="3"/>
  <c r="D48" i="3" s="1"/>
  <c r="E52" i="3"/>
  <c r="E48" i="3" s="1"/>
  <c r="E47" i="3" l="1"/>
  <c r="D47" i="3"/>
  <c r="C62" i="3"/>
  <c r="C21" i="3" l="1"/>
  <c r="C48" i="3" l="1"/>
  <c r="C47" i="3" s="1"/>
  <c r="D21" i="3" l="1"/>
  <c r="E21" i="3"/>
  <c r="E46" i="3" l="1"/>
  <c r="D46" i="3"/>
  <c r="D31" i="3" l="1"/>
  <c r="E31" i="3"/>
  <c r="C31" i="3"/>
  <c r="E42" i="3" l="1"/>
  <c r="D42" i="3"/>
  <c r="E38" i="3"/>
  <c r="D38" i="3"/>
  <c r="E28" i="3"/>
  <c r="D28" i="3"/>
  <c r="E23" i="3"/>
  <c r="D23" i="3"/>
  <c r="D20" i="3" l="1"/>
  <c r="D89" i="3" s="1"/>
  <c r="E20" i="3"/>
  <c r="E89" i="3" s="1"/>
  <c r="C46" i="3"/>
  <c r="C42" i="3" l="1"/>
  <c r="C38" i="3"/>
  <c r="C28" i="3"/>
  <c r="C23" i="3"/>
  <c r="C20" i="3" l="1"/>
  <c r="C89" i="3" s="1"/>
</calcChain>
</file>

<file path=xl/sharedStrings.xml><?xml version="1.0" encoding="utf-8"?>
<sst xmlns="http://schemas.openxmlformats.org/spreadsheetml/2006/main" count="133" uniqueCount="131">
  <si>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</si>
  <si>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</si>
  <si>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</si>
  <si>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</si>
  <si>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</si>
  <si>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</si>
  <si>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</si>
  <si>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</si>
  <si>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</si>
  <si>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</si>
  <si>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</si>
  <si>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</si>
  <si>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</si>
  <si>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</si>
  <si>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</si>
  <si>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</si>
  <si>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</si>
  <si>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</si>
  <si>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</si>
  <si>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</si>
  <si>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>НАЛОГИ НА ИМУЩЕСТВО</t>
  </si>
  <si>
    <t>Земельный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</si>
  <si>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</si>
  <si>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</si>
  <si>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</si>
  <si>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</si>
  <si>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</si>
  <si>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</si>
  <si>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</si>
  <si>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</si>
  <si>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</si>
  <si>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</si>
  <si>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</si>
  <si>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</si>
  <si>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</si>
  <si>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</si>
  <si>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</si>
  <si>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</si>
  <si>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</si>
  <si>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</si>
  <si>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</si>
  <si>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</si>
  <si>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</si>
  <si>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</si>
  <si>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</si>
  <si>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</si>
  <si>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</si>
  <si>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</si>
  <si>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</si>
  <si>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</si>
  <si>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</si>
  <si>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</si>
  <si>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</si>
  <si>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</si>
  <si>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</si>
  <si>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</si>
  <si>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</si>
  <si>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</si>
  <si>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</si>
  <si>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</si>
  <si>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</si>
  <si>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</si>
  <si>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</si>
  <si>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</si>
  <si>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</si>
  <si>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</si>
  <si>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</si>
  <si>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</si>
  <si>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</si>
  <si>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</si>
  <si>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</si>
  <si>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</si>
  <si>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</si>
  <si>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</si>
  <si>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</si>
  <si>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</si>
  <si>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</si>
  <si>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</si>
  <si>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</si>
  <si>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</si>
  <si>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</si>
  <si>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</si>
  <si>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</si>
  <si>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</si>
  <si>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</si>
  <si>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</si>
  <si>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</si>
  <si>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</si>
  <si>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</si>
  <si>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</si>
  <si>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</si>
  <si>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</si>
  <si>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</si>
  <si>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</si>
  <si>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</si>
  <si>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</si>
  <si>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</si>
  <si>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</si>
  <si>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Субсидии на обеспечение развития и укрепления материально-технической базы муниципальных домов культуры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</si>
  <si>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</si>
  <si>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</si>
  <si>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</si>
  <si>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</si>
  <si>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</si>
  <si>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</si>
  <si>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</si>
  <si>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</si>
  <si>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</si>
  <si>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</si>
  <si>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</si>
  <si>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</si>
  <si>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к муниципальному правовому акту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</si>
  <si>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</si>
  <si>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</si>
  <si>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</si>
  <si>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1 11 09040 00 0000 120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</si>
  <si>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</si>
  <si>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доходов бюджета Пограничного муниципального округа на 2026 год </t>
  </si>
  <si>
    <t>и  плановый период  2027 и 2028 годов</t>
  </si>
  <si>
    <t>2026 год</t>
  </si>
  <si>
    <t xml:space="preserve">2027 год </t>
  </si>
  <si>
    <t>2028 год</t>
  </si>
  <si>
    <t>Субсидии на подготовку основания для создания "умных" спортивных площадок</t>
  </si>
  <si>
    <t>от 28.11.2025 № 11-МПА</t>
  </si>
  <si>
    <t>2 02 20077 14 0000 150</t>
  </si>
  <si>
    <t>Субсидии бюджетам муниципальных округов на софинансирование  капитальных вложений в объекты муниципальной собственности</t>
  </si>
  <si>
    <t>2 02 25599 14 0000 150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</si>
  <si>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</si>
  <si>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Субсидии на реализацию проектов инициативного бюджетирования по направлению "Твой проект"</t>
  </si>
  <si>
    <t>Субсидии на реализацию проектов инициативного бюджетирования по направлению "Молодежный бюджет"</t>
  </si>
  <si>
    <t xml:space="preserve">Пограничного муниципального округа от 27.02.2026 № 18-МПА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</si>
</sst>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3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5" fillId="0" borderId="0" xfId="0" applyNumberFormat="1" applyFont="1"/>
    <xf numFmtId="4" fontId="3" fillId="0" borderId="0" xfId="0" applyNumberFormat="1" applyFont="1" applyAlignment="1">
      <alignment vertical="center"/>
    </xf>
    <xf numFmtId="4" fontId="6" fillId="0" borderId="0" xfId="0" applyNumberFormat="1" applyFont="1"/>
    <xf numFmtId="4" fontId="2" fillId="0" borderId="0" xfId="0" applyNumberFormat="1" applyFont="1"/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2" fontId="2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2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06"/>
  <sheetViews>
    <sheetView tabSelected="1" view="pageBreakPreview" zoomScale="90" zoomScaleNormal="90" zoomScaleSheetLayoutView="90" workbookViewId="0">
      <selection activeCell="E7" sqref="E7"/>
    </sheetView>
  </sheetViews>
  <sheetFormatPr defaultColWidth="9.140625" defaultRowHeight="15.75" x14ac:dyDescent="0.25"/>
  <cols>
    <col min="1" max="1" width="26.85546875" style="1" customWidth="1"/>
    <col min="2" max="2" width="47.140625" style="2" customWidth="1"/>
    <col min="3" max="3" width="22.140625" style="1" customWidth="1"/>
    <col min="4" max="4" width="20.85546875" style="1" customWidth="1"/>
    <col min="5" max="5" width="20.85546875" style="33" customWidth="1"/>
    <col min="6" max="6" width="23.28515625" style="1" customWidth="1"/>
    <col min="7" max="7" width="13.7109375" style="1" customWidth="1"/>
    <col min="8" max="8" width="13.28515625" style="1" customWidth="1"/>
    <col min="9" max="9" width="12.140625" style="1" bestFit="1" customWidth="1"/>
    <col min="10" max="16384" width="9.140625" style="1"/>
  </cols>
  <sheetData>
    <row r="2" spans="1:5" x14ac:dyDescent="0.25">
      <c r="D2" s="3"/>
      <c r="E2" s="4" t="s">
        <v>106</v>
      </c>
    </row>
    <row r="3" spans="1:5" x14ac:dyDescent="0.25">
      <c r="D3" s="61" t="s">
        <v>111</v>
      </c>
      <c r="E3" s="62"/>
    </row>
    <row r="4" spans="1:5" x14ac:dyDescent="0.25">
      <c r="D4" s="63" t="s">
        <v>130</v>
      </c>
      <c r="E4" s="62"/>
    </row>
    <row r="5" spans="1:5" ht="18.75" x14ac:dyDescent="0.3">
      <c r="D5" s="6"/>
      <c r="E5" s="5"/>
    </row>
    <row r="7" spans="1:5" x14ac:dyDescent="0.25">
      <c r="D7" s="3"/>
      <c r="E7" s="4" t="s">
        <v>106</v>
      </c>
    </row>
    <row r="8" spans="1:5" x14ac:dyDescent="0.25">
      <c r="D8" s="61" t="s">
        <v>111</v>
      </c>
      <c r="E8" s="62"/>
    </row>
    <row r="9" spans="1:5" x14ac:dyDescent="0.25">
      <c r="D9" s="63" t="s">
        <v>107</v>
      </c>
      <c r="E9" s="62"/>
    </row>
    <row r="10" spans="1:5" x14ac:dyDescent="0.25">
      <c r="D10" s="3"/>
      <c r="E10" s="4" t="s">
        <v>123</v>
      </c>
    </row>
    <row r="13" spans="1:5" ht="16.5" x14ac:dyDescent="0.25">
      <c r="A13" s="71" t="s">
        <v>0</v>
      </c>
      <c r="B13" s="71"/>
      <c r="C13" s="71"/>
      <c r="D13" s="71"/>
      <c r="E13" s="71"/>
    </row>
    <row r="14" spans="1:5" ht="16.5" x14ac:dyDescent="0.25">
      <c r="A14" s="71" t="s">
        <v>117</v>
      </c>
      <c r="B14" s="71"/>
      <c r="C14" s="71"/>
      <c r="D14" s="71"/>
      <c r="E14" s="71"/>
    </row>
    <row r="15" spans="1:5" ht="16.5" x14ac:dyDescent="0.25">
      <c r="A15" s="71" t="s">
        <v>118</v>
      </c>
      <c r="B15" s="71"/>
      <c r="C15" s="71"/>
      <c r="D15" s="71"/>
      <c r="E15" s="71"/>
    </row>
    <row r="16" spans="1:5" x14ac:dyDescent="0.25">
      <c r="B16" s="72"/>
      <c r="C16" s="72"/>
      <c r="D16" s="72"/>
      <c r="E16" s="4" t="s">
        <v>108</v>
      </c>
    </row>
    <row r="17" spans="1:11" ht="29.25" customHeight="1" x14ac:dyDescent="0.25">
      <c r="A17" s="53" t="s">
        <v>74</v>
      </c>
      <c r="B17" s="55" t="s">
        <v>109</v>
      </c>
      <c r="C17" s="56" t="s">
        <v>110</v>
      </c>
      <c r="D17" s="57"/>
      <c r="E17" s="58"/>
    </row>
    <row r="18" spans="1:11" ht="37.5" customHeight="1" x14ac:dyDescent="0.25">
      <c r="A18" s="54"/>
      <c r="B18" s="55"/>
      <c r="C18" s="7" t="s">
        <v>119</v>
      </c>
      <c r="D18" s="7" t="s">
        <v>120</v>
      </c>
      <c r="E18" s="8" t="s">
        <v>121</v>
      </c>
    </row>
    <row r="19" spans="1:11" x14ac:dyDescent="0.25">
      <c r="A19" s="9">
        <v>1</v>
      </c>
      <c r="B19" s="10">
        <v>2</v>
      </c>
      <c r="C19" s="11">
        <v>3</v>
      </c>
      <c r="D19" s="11">
        <v>4</v>
      </c>
      <c r="E19" s="12">
        <v>5</v>
      </c>
    </row>
    <row r="20" spans="1:11" ht="25.5" customHeight="1" x14ac:dyDescent="0.25">
      <c r="A20" s="13" t="s">
        <v>38</v>
      </c>
      <c r="B20" s="14" t="s">
        <v>1</v>
      </c>
      <c r="C20" s="15">
        <f>C21+C23+C25+C28+C31+C33+C38+C42+C45</f>
        <v>633439635</v>
      </c>
      <c r="D20" s="15">
        <f>D21+D23+D25+D28+D31+D33+D38+D42+D45</f>
        <v>575582037</v>
      </c>
      <c r="E20" s="16">
        <f>E21+E23+E25+E28+E31+E33+E38+E42+E45</f>
        <v>556660447</v>
      </c>
      <c r="F20" s="17"/>
    </row>
    <row r="21" spans="1:11" ht="25.5" customHeight="1" x14ac:dyDescent="0.25">
      <c r="A21" s="18" t="s">
        <v>39</v>
      </c>
      <c r="B21" s="18" t="s">
        <v>2</v>
      </c>
      <c r="C21" s="19">
        <f>C22</f>
        <v>567309435</v>
      </c>
      <c r="D21" s="19">
        <f t="shared" ref="D21:E21" si="0">D22</f>
        <v>511105837</v>
      </c>
      <c r="E21" s="16">
        <f t="shared" si="0"/>
        <v>491984247</v>
      </c>
    </row>
    <row r="22" spans="1:11" ht="25.5" customHeight="1" x14ac:dyDescent="0.25">
      <c r="A22" s="20" t="s">
        <v>40</v>
      </c>
      <c r="B22" s="20" t="s">
        <v>3</v>
      </c>
      <c r="C22" s="21">
        <v>567309435</v>
      </c>
      <c r="D22" s="21">
        <v>511105837</v>
      </c>
      <c r="E22" s="8">
        <v>491984247</v>
      </c>
      <c r="F22" s="22"/>
      <c r="G22" s="23"/>
      <c r="H22" s="23"/>
    </row>
    <row r="23" spans="1:11" ht="54.75" customHeight="1" x14ac:dyDescent="0.25">
      <c r="A23" s="18" t="s">
        <v>41</v>
      </c>
      <c r="B23" s="14" t="s">
        <v>15</v>
      </c>
      <c r="C23" s="15">
        <f t="shared" ref="C23:E23" si="1">C24</f>
        <v>16492000</v>
      </c>
      <c r="D23" s="15">
        <f t="shared" si="1"/>
        <v>15503000</v>
      </c>
      <c r="E23" s="16">
        <f t="shared" si="1"/>
        <v>15503000</v>
      </c>
    </row>
    <row r="24" spans="1:11" ht="54.75" customHeight="1" x14ac:dyDescent="0.25">
      <c r="A24" s="20" t="s">
        <v>42</v>
      </c>
      <c r="B24" s="24" t="s">
        <v>16</v>
      </c>
      <c r="C24" s="21">
        <v>16492000</v>
      </c>
      <c r="D24" s="21">
        <v>15503000</v>
      </c>
      <c r="E24" s="8">
        <v>15503000</v>
      </c>
      <c r="F24" s="59"/>
      <c r="G24" s="60"/>
      <c r="H24" s="60"/>
      <c r="I24" s="60"/>
      <c r="J24" s="60"/>
    </row>
    <row r="25" spans="1:11" ht="26.25" customHeight="1" x14ac:dyDescent="0.25">
      <c r="A25" s="14" t="s">
        <v>43</v>
      </c>
      <c r="B25" s="14" t="s">
        <v>4</v>
      </c>
      <c r="C25" s="15">
        <f>C26+C27</f>
        <v>3249000</v>
      </c>
      <c r="D25" s="15">
        <f t="shared" ref="D25:E25" si="2">D26+D27</f>
        <v>3346000</v>
      </c>
      <c r="E25" s="16">
        <f t="shared" si="2"/>
        <v>3446000</v>
      </c>
    </row>
    <row r="26" spans="1:11" ht="26.25" customHeight="1" x14ac:dyDescent="0.25">
      <c r="A26" s="24" t="s">
        <v>44</v>
      </c>
      <c r="B26" s="24" t="s">
        <v>5</v>
      </c>
      <c r="C26" s="21">
        <v>2700000</v>
      </c>
      <c r="D26" s="21">
        <v>2781000</v>
      </c>
      <c r="E26" s="8">
        <v>2864000</v>
      </c>
      <c r="F26" s="25"/>
      <c r="G26" s="2"/>
      <c r="H26" s="2"/>
      <c r="I26" s="2"/>
      <c r="J26" s="2"/>
    </row>
    <row r="27" spans="1:11" ht="34.5" customHeight="1" x14ac:dyDescent="0.25">
      <c r="A27" s="24" t="s">
        <v>45</v>
      </c>
      <c r="B27" s="24" t="s">
        <v>22</v>
      </c>
      <c r="C27" s="21">
        <v>549000</v>
      </c>
      <c r="D27" s="21">
        <v>565000</v>
      </c>
      <c r="E27" s="8">
        <v>582000</v>
      </c>
    </row>
    <row r="28" spans="1:11" ht="26.25" customHeight="1" x14ac:dyDescent="0.25">
      <c r="A28" s="14" t="s">
        <v>46</v>
      </c>
      <c r="B28" s="14" t="s">
        <v>20</v>
      </c>
      <c r="C28" s="15">
        <f>C29+C30</f>
        <v>14347000</v>
      </c>
      <c r="D28" s="15">
        <f>D29+D30</f>
        <v>14347000</v>
      </c>
      <c r="E28" s="16">
        <f>E29+E30</f>
        <v>14347000</v>
      </c>
    </row>
    <row r="29" spans="1:11" ht="26.25" customHeight="1" x14ac:dyDescent="0.25">
      <c r="A29" s="24" t="s">
        <v>47</v>
      </c>
      <c r="B29" s="24" t="s">
        <v>23</v>
      </c>
      <c r="C29" s="21">
        <v>3400000</v>
      </c>
      <c r="D29" s="21">
        <v>3400000</v>
      </c>
      <c r="E29" s="8">
        <v>3400000</v>
      </c>
      <c r="F29" s="51"/>
      <c r="G29" s="52"/>
      <c r="H29" s="52"/>
      <c r="I29" s="52"/>
      <c r="J29" s="52"/>
      <c r="K29" s="52"/>
    </row>
    <row r="30" spans="1:11" ht="26.25" customHeight="1" x14ac:dyDescent="0.25">
      <c r="A30" s="24" t="s">
        <v>48</v>
      </c>
      <c r="B30" s="24" t="s">
        <v>21</v>
      </c>
      <c r="C30" s="8">
        <v>10947000</v>
      </c>
      <c r="D30" s="8">
        <v>10947000</v>
      </c>
      <c r="E30" s="8">
        <v>10947000</v>
      </c>
      <c r="F30" s="22"/>
    </row>
    <row r="31" spans="1:11" ht="26.25" customHeight="1" x14ac:dyDescent="0.25">
      <c r="A31" s="14" t="s">
        <v>49</v>
      </c>
      <c r="B31" s="14" t="s">
        <v>6</v>
      </c>
      <c r="C31" s="15">
        <f>C32</f>
        <v>9000000</v>
      </c>
      <c r="D31" s="15">
        <f t="shared" ref="D31:E31" si="3">D32</f>
        <v>9000000</v>
      </c>
      <c r="E31" s="16">
        <f t="shared" si="3"/>
        <v>9000000</v>
      </c>
    </row>
    <row r="32" spans="1:11" ht="54.75" customHeight="1" x14ac:dyDescent="0.25">
      <c r="A32" s="24" t="s">
        <v>50</v>
      </c>
      <c r="B32" s="26" t="s">
        <v>24</v>
      </c>
      <c r="C32" s="8">
        <v>9000000</v>
      </c>
      <c r="D32" s="8">
        <v>9000000</v>
      </c>
      <c r="E32" s="8">
        <v>9000000</v>
      </c>
    </row>
    <row r="33" spans="1:11" ht="71.25" customHeight="1" x14ac:dyDescent="0.25">
      <c r="A33" s="14" t="s">
        <v>51</v>
      </c>
      <c r="B33" s="14" t="s">
        <v>7</v>
      </c>
      <c r="C33" s="15">
        <f>C34+C35+C36+C37</f>
        <v>17550000</v>
      </c>
      <c r="D33" s="15">
        <f t="shared" ref="D33:E33" si="4">D34+D35+D36+D37</f>
        <v>17550000</v>
      </c>
      <c r="E33" s="16">
        <f t="shared" si="4"/>
        <v>17550000</v>
      </c>
    </row>
    <row r="34" spans="1:11" ht="100.5" customHeight="1" x14ac:dyDescent="0.25">
      <c r="A34" s="24" t="s">
        <v>52</v>
      </c>
      <c r="B34" s="24" t="s">
        <v>25</v>
      </c>
      <c r="C34" s="21">
        <v>10900000</v>
      </c>
      <c r="D34" s="21">
        <v>10900000</v>
      </c>
      <c r="E34" s="8">
        <v>10900000</v>
      </c>
    </row>
    <row r="35" spans="1:11" ht="121.5" customHeight="1" x14ac:dyDescent="0.25">
      <c r="A35" s="24" t="s">
        <v>53</v>
      </c>
      <c r="B35" s="24" t="s">
        <v>26</v>
      </c>
      <c r="C35" s="8">
        <v>1700000</v>
      </c>
      <c r="D35" s="8">
        <v>1700000</v>
      </c>
      <c r="E35" s="8">
        <v>1700000</v>
      </c>
      <c r="F35" s="22"/>
      <c r="G35" s="23"/>
    </row>
    <row r="36" spans="1:11" ht="69.75" customHeight="1" x14ac:dyDescent="0.25">
      <c r="A36" s="24" t="s">
        <v>54</v>
      </c>
      <c r="B36" s="24" t="s">
        <v>103</v>
      </c>
      <c r="C36" s="21">
        <v>4650000</v>
      </c>
      <c r="D36" s="21">
        <v>4650000</v>
      </c>
      <c r="E36" s="8">
        <v>4650000</v>
      </c>
      <c r="F36" s="27"/>
      <c r="G36" s="2"/>
      <c r="H36" s="2"/>
      <c r="I36" s="2"/>
      <c r="J36" s="2"/>
      <c r="K36" s="2"/>
    </row>
    <row r="37" spans="1:11" ht="123" customHeight="1" x14ac:dyDescent="0.25">
      <c r="A37" s="24" t="s">
        <v>115</v>
      </c>
      <c r="B37" s="26" t="s">
        <v>116</v>
      </c>
      <c r="C37" s="21">
        <v>300000</v>
      </c>
      <c r="D37" s="21">
        <v>300000</v>
      </c>
      <c r="E37" s="8">
        <v>300000</v>
      </c>
      <c r="F37" s="28"/>
      <c r="G37" s="2"/>
      <c r="H37" s="2"/>
      <c r="I37" s="2"/>
      <c r="J37" s="2"/>
      <c r="K37" s="2"/>
    </row>
    <row r="38" spans="1:11" ht="36.75" customHeight="1" x14ac:dyDescent="0.25">
      <c r="A38" s="14" t="s">
        <v>55</v>
      </c>
      <c r="B38" s="14" t="s">
        <v>8</v>
      </c>
      <c r="C38" s="15">
        <f>C39</f>
        <v>882000</v>
      </c>
      <c r="D38" s="15">
        <f>D39</f>
        <v>0</v>
      </c>
      <c r="E38" s="16">
        <f>E39</f>
        <v>0</v>
      </c>
    </row>
    <row r="39" spans="1:11" ht="36.75" customHeight="1" x14ac:dyDescent="0.25">
      <c r="A39" s="24" t="s">
        <v>56</v>
      </c>
      <c r="B39" s="24" t="s">
        <v>9</v>
      </c>
      <c r="C39" s="8">
        <v>882000</v>
      </c>
      <c r="D39" s="8">
        <v>0</v>
      </c>
      <c r="E39" s="8">
        <v>0</v>
      </c>
      <c r="F39" s="22"/>
    </row>
    <row r="40" spans="1:11" ht="31.5" hidden="1" x14ac:dyDescent="0.25">
      <c r="A40" s="24" t="s">
        <v>57</v>
      </c>
      <c r="B40" s="24" t="s">
        <v>27</v>
      </c>
      <c r="C40" s="29"/>
      <c r="D40" s="29"/>
      <c r="E40" s="8"/>
    </row>
    <row r="41" spans="1:11" ht="78.75" hidden="1" x14ac:dyDescent="0.25">
      <c r="A41" s="24" t="s">
        <v>58</v>
      </c>
      <c r="B41" s="24" t="s">
        <v>28</v>
      </c>
      <c r="C41" s="29"/>
      <c r="D41" s="29"/>
      <c r="E41" s="8"/>
    </row>
    <row r="42" spans="1:11" ht="51.75" customHeight="1" x14ac:dyDescent="0.25">
      <c r="A42" s="14" t="s">
        <v>59</v>
      </c>
      <c r="B42" s="14" t="s">
        <v>17</v>
      </c>
      <c r="C42" s="15">
        <f>C43+C44</f>
        <v>3880000</v>
      </c>
      <c r="D42" s="15">
        <f>D43+D44</f>
        <v>4000000</v>
      </c>
      <c r="E42" s="16">
        <f>E43+E44</f>
        <v>4100000</v>
      </c>
    </row>
    <row r="43" spans="1:11" ht="25.5" customHeight="1" x14ac:dyDescent="0.25">
      <c r="A43" s="24" t="s">
        <v>60</v>
      </c>
      <c r="B43" s="24" t="s">
        <v>29</v>
      </c>
      <c r="C43" s="8">
        <v>1750000</v>
      </c>
      <c r="D43" s="8">
        <v>1750000</v>
      </c>
      <c r="E43" s="8">
        <v>1750000</v>
      </c>
      <c r="F43" s="22"/>
    </row>
    <row r="44" spans="1:11" ht="25.5" customHeight="1" x14ac:dyDescent="0.25">
      <c r="A44" s="24" t="s">
        <v>61</v>
      </c>
      <c r="B44" s="24" t="s">
        <v>30</v>
      </c>
      <c r="C44" s="21">
        <v>2130000</v>
      </c>
      <c r="D44" s="21">
        <v>2250000</v>
      </c>
      <c r="E44" s="8">
        <v>2350000</v>
      </c>
      <c r="F44" s="51"/>
      <c r="G44" s="52"/>
      <c r="H44" s="52"/>
      <c r="I44" s="52"/>
      <c r="J44" s="52"/>
      <c r="K44" s="52"/>
    </row>
    <row r="45" spans="1:11" ht="35.25" customHeight="1" x14ac:dyDescent="0.25">
      <c r="A45" s="14" t="s">
        <v>75</v>
      </c>
      <c r="B45" s="14" t="s">
        <v>10</v>
      </c>
      <c r="C45" s="16">
        <v>730200</v>
      </c>
      <c r="D45" s="16">
        <v>730200</v>
      </c>
      <c r="E45" s="16">
        <v>730200</v>
      </c>
      <c r="F45" s="22"/>
    </row>
    <row r="46" spans="1:11" ht="26.25" customHeight="1" x14ac:dyDescent="0.25">
      <c r="A46" s="14" t="s">
        <v>62</v>
      </c>
      <c r="B46" s="18" t="s">
        <v>11</v>
      </c>
      <c r="C46" s="15">
        <f>C47</f>
        <v>522961071.56</v>
      </c>
      <c r="D46" s="15">
        <f t="shared" ref="D46:E46" si="5">D47</f>
        <v>453256081.63999999</v>
      </c>
      <c r="E46" s="16">
        <f t="shared" si="5"/>
        <v>476019241.75999999</v>
      </c>
      <c r="F46" s="30"/>
    </row>
    <row r="47" spans="1:11" ht="60.75" customHeight="1" x14ac:dyDescent="0.25">
      <c r="A47" s="14" t="s">
        <v>63</v>
      </c>
      <c r="B47" s="20" t="s">
        <v>19</v>
      </c>
      <c r="C47" s="8">
        <f>C48+C62+C84</f>
        <v>522961071.56</v>
      </c>
      <c r="D47" s="8">
        <f>D48+D62+D84</f>
        <v>453256081.63999999</v>
      </c>
      <c r="E47" s="8">
        <f>E48+E62+E84</f>
        <v>476019241.75999999</v>
      </c>
      <c r="F47" s="31"/>
    </row>
    <row r="48" spans="1:11" ht="56.25" customHeight="1" x14ac:dyDescent="0.25">
      <c r="A48" s="24" t="s">
        <v>83</v>
      </c>
      <c r="B48" s="20" t="s">
        <v>84</v>
      </c>
      <c r="C48" s="8">
        <f>SUM(C49:C52)</f>
        <v>105400077.56</v>
      </c>
      <c r="D48" s="8">
        <f>SUM(D49:D52)</f>
        <v>12192039.65</v>
      </c>
      <c r="E48" s="8">
        <f>SUM(E49:E52)</f>
        <v>12192039.65</v>
      </c>
      <c r="F48" s="32"/>
    </row>
    <row r="49" spans="1:7" ht="66.75" customHeight="1" x14ac:dyDescent="0.25">
      <c r="A49" s="24" t="s">
        <v>124</v>
      </c>
      <c r="B49" s="20" t="s">
        <v>125</v>
      </c>
      <c r="C49" s="8">
        <v>61464158.020000003</v>
      </c>
      <c r="D49" s="8">
        <v>0</v>
      </c>
      <c r="E49" s="8">
        <v>0</v>
      </c>
      <c r="F49" s="32"/>
      <c r="G49" s="33"/>
    </row>
    <row r="50" spans="1:7" ht="66.75" customHeight="1" x14ac:dyDescent="0.25">
      <c r="A50" s="34" t="s">
        <v>126</v>
      </c>
      <c r="B50" s="35" t="s">
        <v>127</v>
      </c>
      <c r="C50" s="8">
        <v>178518.52</v>
      </c>
      <c r="D50" s="8">
        <v>0</v>
      </c>
      <c r="E50" s="8">
        <v>0</v>
      </c>
      <c r="F50" s="32"/>
      <c r="G50" s="33"/>
    </row>
    <row r="51" spans="1:7" ht="69.75" customHeight="1" x14ac:dyDescent="0.25">
      <c r="A51" s="34" t="s">
        <v>100</v>
      </c>
      <c r="B51" s="36" t="s">
        <v>99</v>
      </c>
      <c r="C51" s="37">
        <v>12000000</v>
      </c>
      <c r="D51" s="37">
        <v>0</v>
      </c>
      <c r="E51" s="37">
        <v>0</v>
      </c>
      <c r="F51" s="38"/>
      <c r="G51" s="39"/>
    </row>
    <row r="52" spans="1:7" ht="42.75" customHeight="1" x14ac:dyDescent="0.25">
      <c r="A52" s="40" t="s">
        <v>64</v>
      </c>
      <c r="B52" s="41" t="s">
        <v>34</v>
      </c>
      <c r="C52" s="37">
        <f>SUM(C54:C61)</f>
        <v>31757401.02</v>
      </c>
      <c r="D52" s="37">
        <f>SUM(D54:D59)</f>
        <v>12192039.65</v>
      </c>
      <c r="E52" s="37">
        <f>SUM(E54:E59)</f>
        <v>12192039.65</v>
      </c>
      <c r="F52" s="39"/>
    </row>
    <row r="53" spans="1:7" ht="21" customHeight="1" x14ac:dyDescent="0.25">
      <c r="A53" s="40"/>
      <c r="B53" s="35" t="s">
        <v>18</v>
      </c>
      <c r="C53" s="42"/>
      <c r="D53" s="42"/>
      <c r="E53" s="37"/>
    </row>
    <row r="54" spans="1:7" ht="50.25" customHeight="1" x14ac:dyDescent="0.25">
      <c r="A54" s="40"/>
      <c r="B54" s="35" t="s">
        <v>98</v>
      </c>
      <c r="C54" s="42">
        <v>4000000</v>
      </c>
      <c r="D54" s="42">
        <v>0</v>
      </c>
      <c r="E54" s="37">
        <v>0</v>
      </c>
    </row>
    <row r="55" spans="1:7" ht="57.75" customHeight="1" x14ac:dyDescent="0.25">
      <c r="A55" s="40"/>
      <c r="B55" s="35" t="s">
        <v>37</v>
      </c>
      <c r="C55" s="42">
        <v>357010.62</v>
      </c>
      <c r="D55" s="42">
        <v>173096.06</v>
      </c>
      <c r="E55" s="37">
        <v>173096.06</v>
      </c>
    </row>
    <row r="56" spans="1:7" ht="47.25" customHeight="1" x14ac:dyDescent="0.25">
      <c r="A56" s="40"/>
      <c r="B56" s="35" t="s">
        <v>122</v>
      </c>
      <c r="C56" s="42">
        <v>4242585.49</v>
      </c>
      <c r="D56" s="42">
        <v>0</v>
      </c>
      <c r="E56" s="37">
        <v>0</v>
      </c>
      <c r="F56" s="23"/>
    </row>
    <row r="57" spans="1:7" ht="37.5" customHeight="1" x14ac:dyDescent="0.25">
      <c r="A57" s="40"/>
      <c r="B57" s="35" t="s">
        <v>76</v>
      </c>
      <c r="C57" s="42">
        <v>2099293.84</v>
      </c>
      <c r="D57" s="42">
        <v>0</v>
      </c>
      <c r="E57" s="37">
        <v>0</v>
      </c>
      <c r="F57" s="23"/>
    </row>
    <row r="58" spans="1:7" ht="51" customHeight="1" x14ac:dyDescent="0.25">
      <c r="A58" s="40"/>
      <c r="B58" s="35" t="s">
        <v>35</v>
      </c>
      <c r="C58" s="37">
        <v>5776120.5</v>
      </c>
      <c r="D58" s="37">
        <v>12018943.59</v>
      </c>
      <c r="E58" s="37">
        <v>12018943.59</v>
      </c>
    </row>
    <row r="59" spans="1:7" ht="60" customHeight="1" x14ac:dyDescent="0.25">
      <c r="A59" s="40"/>
      <c r="B59" s="40" t="s">
        <v>97</v>
      </c>
      <c r="C59" s="37">
        <v>7782390.5700000003</v>
      </c>
      <c r="D59" s="37">
        <v>0</v>
      </c>
      <c r="E59" s="37">
        <v>0</v>
      </c>
      <c r="F59" s="33"/>
    </row>
    <row r="60" spans="1:7" ht="60" customHeight="1" x14ac:dyDescent="0.25">
      <c r="A60" s="40"/>
      <c r="B60" s="35" t="s">
        <v>128</v>
      </c>
      <c r="C60" s="37">
        <v>6000000</v>
      </c>
      <c r="D60" s="37">
        <v>0</v>
      </c>
      <c r="E60" s="37">
        <v>0</v>
      </c>
      <c r="F60" s="33"/>
    </row>
    <row r="61" spans="1:7" ht="60" customHeight="1" x14ac:dyDescent="0.25">
      <c r="A61" s="40"/>
      <c r="B61" s="35" t="s">
        <v>129</v>
      </c>
      <c r="C61" s="37">
        <v>1500000</v>
      </c>
      <c r="D61" s="37">
        <v>0</v>
      </c>
      <c r="E61" s="37">
        <v>0</v>
      </c>
      <c r="F61" s="33"/>
    </row>
    <row r="62" spans="1:7" ht="39.75" customHeight="1" x14ac:dyDescent="0.25">
      <c r="A62" s="40" t="s">
        <v>85</v>
      </c>
      <c r="B62" s="35" t="s">
        <v>86</v>
      </c>
      <c r="C62" s="37">
        <f>SUM(C63,C77:C83)</f>
        <v>386223850.06</v>
      </c>
      <c r="D62" s="37">
        <f>SUM(D63,D77:D83)</f>
        <v>409884737.94</v>
      </c>
      <c r="E62" s="37">
        <f>SUM(E63,E77:E83)</f>
        <v>432616282.74000001</v>
      </c>
      <c r="F62" s="32"/>
    </row>
    <row r="63" spans="1:7" ht="69" customHeight="1" x14ac:dyDescent="0.25">
      <c r="A63" s="40" t="s">
        <v>65</v>
      </c>
      <c r="B63" s="40" t="s">
        <v>31</v>
      </c>
      <c r="C63" s="37">
        <f>SUM(C65:C76)</f>
        <v>358497301.56</v>
      </c>
      <c r="D63" s="37">
        <f>SUM(D65:D76)</f>
        <v>382073283.94</v>
      </c>
      <c r="E63" s="37">
        <f>SUM(E65:E76)</f>
        <v>404749676.74000001</v>
      </c>
    </row>
    <row r="64" spans="1:7" ht="21" customHeight="1" x14ac:dyDescent="0.25">
      <c r="A64" s="40"/>
      <c r="B64" s="40" t="s">
        <v>12</v>
      </c>
      <c r="C64" s="42"/>
      <c r="D64" s="42"/>
      <c r="E64" s="37"/>
    </row>
    <row r="65" spans="1:10" ht="64.5" customHeight="1" x14ac:dyDescent="0.25">
      <c r="A65" s="40"/>
      <c r="B65" s="40" t="s">
        <v>13</v>
      </c>
      <c r="C65" s="42">
        <v>1307298</v>
      </c>
      <c r="D65" s="42">
        <v>1356990</v>
      </c>
      <c r="E65" s="37">
        <v>1408670</v>
      </c>
      <c r="F65" s="23"/>
      <c r="G65" s="39"/>
      <c r="H65" s="39"/>
    </row>
    <row r="66" spans="1:10" ht="61.5" customHeight="1" x14ac:dyDescent="0.25">
      <c r="A66" s="40"/>
      <c r="B66" s="40" t="s">
        <v>90</v>
      </c>
      <c r="C66" s="42">
        <v>2793506</v>
      </c>
      <c r="D66" s="42">
        <v>2898942</v>
      </c>
      <c r="E66" s="37">
        <v>3008596</v>
      </c>
      <c r="F66" s="23"/>
      <c r="G66" s="39"/>
      <c r="H66" s="39"/>
    </row>
    <row r="67" spans="1:10" ht="108.75" customHeight="1" x14ac:dyDescent="0.25">
      <c r="A67" s="43"/>
      <c r="B67" s="40" t="s">
        <v>14</v>
      </c>
      <c r="C67" s="42">
        <v>23438.48</v>
      </c>
      <c r="D67" s="42">
        <v>24376.02</v>
      </c>
      <c r="E67" s="37">
        <v>25351.06</v>
      </c>
      <c r="F67" s="23"/>
      <c r="G67" s="39"/>
      <c r="H67" s="39"/>
      <c r="I67" s="33"/>
    </row>
    <row r="68" spans="1:10" ht="74.25" customHeight="1" x14ac:dyDescent="0.25">
      <c r="A68" s="43"/>
      <c r="B68" s="40" t="s">
        <v>91</v>
      </c>
      <c r="C68" s="37">
        <v>2129547.7599999998</v>
      </c>
      <c r="D68" s="37">
        <v>2129547.7599999998</v>
      </c>
      <c r="E68" s="37">
        <v>2129547.7599999998</v>
      </c>
      <c r="F68" s="23"/>
      <c r="G68" s="39"/>
      <c r="H68" s="39"/>
      <c r="I68" s="33"/>
    </row>
    <row r="69" spans="1:10" ht="72" customHeight="1" x14ac:dyDescent="0.25">
      <c r="A69" s="43"/>
      <c r="B69" s="40" t="s">
        <v>96</v>
      </c>
      <c r="C69" s="37">
        <v>5878446.3799999999</v>
      </c>
      <c r="D69" s="37">
        <v>5878446.3799999999</v>
      </c>
      <c r="E69" s="37">
        <v>5878446.3799999999</v>
      </c>
      <c r="F69" s="23"/>
    </row>
    <row r="70" spans="1:10" ht="76.5" customHeight="1" x14ac:dyDescent="0.25">
      <c r="A70" s="43"/>
      <c r="B70" s="40" t="s">
        <v>89</v>
      </c>
      <c r="C70" s="37">
        <v>3489.72</v>
      </c>
      <c r="D70" s="37">
        <v>3489.72</v>
      </c>
      <c r="E70" s="37">
        <v>3489.72</v>
      </c>
    </row>
    <row r="71" spans="1:10" ht="101.25" customHeight="1" x14ac:dyDescent="0.25">
      <c r="A71" s="43"/>
      <c r="B71" s="40" t="s">
        <v>32</v>
      </c>
      <c r="C71" s="42">
        <v>21796787.920000002</v>
      </c>
      <c r="D71" s="37">
        <v>22478616.41</v>
      </c>
      <c r="E71" s="37">
        <v>23132665.350000001</v>
      </c>
      <c r="F71" s="23"/>
      <c r="G71" s="39"/>
      <c r="H71" s="39"/>
    </row>
    <row r="72" spans="1:10" ht="104.25" customHeight="1" x14ac:dyDescent="0.25">
      <c r="A72" s="64"/>
      <c r="B72" s="66" t="s">
        <v>94</v>
      </c>
      <c r="C72" s="68">
        <v>236377361</v>
      </c>
      <c r="D72" s="68">
        <v>253499825</v>
      </c>
      <c r="E72" s="68">
        <v>270016393</v>
      </c>
      <c r="F72" s="23"/>
      <c r="G72" s="39"/>
      <c r="H72" s="39"/>
    </row>
    <row r="73" spans="1:10" x14ac:dyDescent="0.25">
      <c r="A73" s="65"/>
      <c r="B73" s="67"/>
      <c r="C73" s="69"/>
      <c r="D73" s="70"/>
      <c r="E73" s="70"/>
      <c r="F73" s="39"/>
    </row>
    <row r="74" spans="1:10" ht="99" customHeight="1" x14ac:dyDescent="0.25">
      <c r="A74" s="40"/>
      <c r="B74" s="40" t="s">
        <v>77</v>
      </c>
      <c r="C74" s="42">
        <v>73324244</v>
      </c>
      <c r="D74" s="37">
        <v>78720479</v>
      </c>
      <c r="E74" s="37">
        <v>83915692</v>
      </c>
      <c r="F74" s="23"/>
      <c r="G74" s="39"/>
      <c r="H74" s="39"/>
      <c r="I74" s="39"/>
      <c r="J74" s="44"/>
    </row>
    <row r="75" spans="1:10" ht="61.5" customHeight="1" x14ac:dyDescent="0.25">
      <c r="A75" s="43"/>
      <c r="B75" s="40" t="s">
        <v>81</v>
      </c>
      <c r="C75" s="37">
        <v>5483262.2999999998</v>
      </c>
      <c r="D75" s="37">
        <v>5702651.6500000004</v>
      </c>
      <c r="E75" s="37">
        <v>5850905.4699999997</v>
      </c>
    </row>
    <row r="76" spans="1:10" ht="63" customHeight="1" x14ac:dyDescent="0.25">
      <c r="A76" s="43"/>
      <c r="B76" s="40" t="s">
        <v>95</v>
      </c>
      <c r="C76" s="37">
        <v>9379920</v>
      </c>
      <c r="D76" s="37">
        <v>9379920</v>
      </c>
      <c r="E76" s="37">
        <v>9379920</v>
      </c>
    </row>
    <row r="77" spans="1:10" ht="139.5" customHeight="1" x14ac:dyDescent="0.25">
      <c r="A77" s="40" t="s">
        <v>66</v>
      </c>
      <c r="B77" s="40" t="s">
        <v>114</v>
      </c>
      <c r="C77" s="37">
        <v>4109508</v>
      </c>
      <c r="D77" s="37">
        <v>4520071</v>
      </c>
      <c r="E77" s="37">
        <v>4700177</v>
      </c>
      <c r="F77" s="39"/>
      <c r="G77" s="39"/>
      <c r="H77" s="39"/>
      <c r="I77" s="39"/>
    </row>
    <row r="78" spans="1:10" ht="78" customHeight="1" x14ac:dyDescent="0.25">
      <c r="A78" s="40" t="s">
        <v>67</v>
      </c>
      <c r="B78" s="40" t="s">
        <v>101</v>
      </c>
      <c r="C78" s="42">
        <v>836145</v>
      </c>
      <c r="D78" s="37">
        <v>932814</v>
      </c>
      <c r="E78" s="37">
        <v>1187919</v>
      </c>
      <c r="F78" s="22"/>
      <c r="G78" s="39"/>
      <c r="H78" s="39"/>
    </row>
    <row r="79" spans="1:10" ht="90.75" customHeight="1" x14ac:dyDescent="0.25">
      <c r="A79" s="40" t="s">
        <v>68</v>
      </c>
      <c r="B79" s="45" t="s">
        <v>82</v>
      </c>
      <c r="C79" s="42">
        <v>259258</v>
      </c>
      <c r="D79" s="42">
        <v>22001</v>
      </c>
      <c r="E79" s="37">
        <v>23836</v>
      </c>
      <c r="F79" s="22"/>
      <c r="G79" s="39"/>
      <c r="H79" s="39"/>
    </row>
    <row r="80" spans="1:10" ht="101.25" customHeight="1" x14ac:dyDescent="0.25">
      <c r="A80" s="43" t="s">
        <v>69</v>
      </c>
      <c r="B80" s="40" t="s">
        <v>36</v>
      </c>
      <c r="C80" s="37">
        <v>16021624.5</v>
      </c>
      <c r="D80" s="37">
        <v>15594117</v>
      </c>
      <c r="E80" s="37">
        <v>14960085</v>
      </c>
      <c r="F80" s="22"/>
      <c r="G80" s="39"/>
      <c r="H80" s="39"/>
    </row>
    <row r="81" spans="1:9" ht="71.25" customHeight="1" x14ac:dyDescent="0.25">
      <c r="A81" s="40" t="s">
        <v>70</v>
      </c>
      <c r="B81" s="40" t="s">
        <v>33</v>
      </c>
      <c r="C81" s="37">
        <v>2249014</v>
      </c>
      <c r="D81" s="37">
        <v>2321413</v>
      </c>
      <c r="E81" s="37">
        <v>2396708</v>
      </c>
      <c r="F81" s="39"/>
      <c r="G81" s="39"/>
      <c r="H81" s="39"/>
    </row>
    <row r="82" spans="1:9" ht="53.25" customHeight="1" x14ac:dyDescent="0.25">
      <c r="A82" s="40" t="s">
        <v>71</v>
      </c>
      <c r="B82" s="40" t="s">
        <v>78</v>
      </c>
      <c r="C82" s="37">
        <v>3865711</v>
      </c>
      <c r="D82" s="37">
        <v>4020338</v>
      </c>
      <c r="E82" s="37">
        <v>4181153</v>
      </c>
      <c r="F82" s="23"/>
      <c r="G82" s="39"/>
      <c r="H82" s="39"/>
    </row>
    <row r="83" spans="1:9" ht="43.5" customHeight="1" x14ac:dyDescent="0.25">
      <c r="A83" s="40" t="s">
        <v>72</v>
      </c>
      <c r="B83" s="40" t="s">
        <v>79</v>
      </c>
      <c r="C83" s="37">
        <v>385288</v>
      </c>
      <c r="D83" s="37">
        <v>400700</v>
      </c>
      <c r="E83" s="37">
        <v>416728</v>
      </c>
      <c r="F83" s="23"/>
      <c r="G83" s="39"/>
      <c r="H83" s="39"/>
    </row>
    <row r="84" spans="1:9" ht="43.5" customHeight="1" x14ac:dyDescent="0.25">
      <c r="A84" s="40" t="s">
        <v>87</v>
      </c>
      <c r="B84" s="40" t="s">
        <v>88</v>
      </c>
      <c r="C84" s="37">
        <f>C87+C86+C88+C85</f>
        <v>31337143.940000001</v>
      </c>
      <c r="D84" s="37">
        <f t="shared" ref="D84:E84" si="6">D87+D86+D88+D85</f>
        <v>31179304.050000001</v>
      </c>
      <c r="E84" s="37">
        <f t="shared" si="6"/>
        <v>31210919.370000001</v>
      </c>
      <c r="F84" s="32"/>
    </row>
    <row r="85" spans="1:9" ht="237.75" customHeight="1" x14ac:dyDescent="0.25">
      <c r="A85" s="40" t="s">
        <v>112</v>
      </c>
      <c r="B85" s="40" t="s">
        <v>113</v>
      </c>
      <c r="C85" s="37">
        <v>703080</v>
      </c>
      <c r="D85" s="37">
        <v>703080</v>
      </c>
      <c r="E85" s="37">
        <v>703080</v>
      </c>
      <c r="F85" s="39"/>
      <c r="G85" s="39"/>
      <c r="H85" s="39"/>
      <c r="I85" s="33"/>
    </row>
    <row r="86" spans="1:9" s="48" customFormat="1" ht="119.25" customHeight="1" x14ac:dyDescent="0.25">
      <c r="A86" s="40" t="s">
        <v>92</v>
      </c>
      <c r="B86" s="40" t="s">
        <v>93</v>
      </c>
      <c r="C86" s="37">
        <v>2147183.94</v>
      </c>
      <c r="D86" s="37">
        <v>2550664.0499999998</v>
      </c>
      <c r="E86" s="37">
        <v>2582279.37</v>
      </c>
      <c r="F86" s="46"/>
      <c r="G86" s="47"/>
      <c r="H86" s="47"/>
    </row>
    <row r="87" spans="1:9" s="48" customFormat="1" ht="183" customHeight="1" x14ac:dyDescent="0.25">
      <c r="A87" s="40" t="s">
        <v>73</v>
      </c>
      <c r="B87" s="40" t="s">
        <v>102</v>
      </c>
      <c r="C87" s="37">
        <v>27686880</v>
      </c>
      <c r="D87" s="37">
        <v>27925560</v>
      </c>
      <c r="E87" s="37">
        <v>27925560</v>
      </c>
      <c r="F87" s="49"/>
      <c r="G87" s="47"/>
      <c r="H87" s="47"/>
    </row>
    <row r="88" spans="1:9" s="48" customFormat="1" ht="69" customHeight="1" x14ac:dyDescent="0.25">
      <c r="A88" s="40" t="s">
        <v>104</v>
      </c>
      <c r="B88" s="40" t="s">
        <v>105</v>
      </c>
      <c r="C88" s="37">
        <v>800000</v>
      </c>
      <c r="D88" s="37">
        <v>0</v>
      </c>
      <c r="E88" s="37">
        <v>0</v>
      </c>
      <c r="F88" s="46"/>
    </row>
    <row r="89" spans="1:9" ht="16.5" customHeight="1" x14ac:dyDescent="0.25">
      <c r="A89" s="24"/>
      <c r="B89" s="14" t="s">
        <v>80</v>
      </c>
      <c r="C89" s="16">
        <f>C20+C46</f>
        <v>1156400706.5599999</v>
      </c>
      <c r="D89" s="16">
        <f>D20+D46</f>
        <v>1028838118.64</v>
      </c>
      <c r="E89" s="16">
        <f>E20+E46</f>
        <v>1032679688.76</v>
      </c>
    </row>
    <row r="90" spans="1:9" ht="102" customHeight="1" x14ac:dyDescent="0.25">
      <c r="A90" s="50"/>
      <c r="C90" s="33"/>
      <c r="D90" s="33"/>
    </row>
    <row r="91" spans="1:9" ht="100.5" customHeight="1" x14ac:dyDescent="0.25">
      <c r="C91" s="33"/>
      <c r="D91" s="33"/>
    </row>
    <row r="92" spans="1:9" ht="106.5" customHeight="1" x14ac:dyDescent="0.25">
      <c r="C92" s="33"/>
      <c r="D92" s="33"/>
    </row>
    <row r="93" spans="1:9" ht="132.75" customHeight="1" x14ac:dyDescent="0.25"/>
    <row r="94" spans="1:9" ht="69" customHeight="1" x14ac:dyDescent="0.25"/>
    <row r="95" spans="1:9" ht="120" customHeight="1" x14ac:dyDescent="0.25"/>
    <row r="96" spans="1:9" ht="123" customHeight="1" x14ac:dyDescent="0.25"/>
    <row r="97" ht="93" customHeight="1" x14ac:dyDescent="0.25"/>
    <row r="98" ht="119.25" customHeight="1" x14ac:dyDescent="0.25"/>
    <row r="99" ht="66" customHeight="1" x14ac:dyDescent="0.25"/>
    <row r="100" ht="21" customHeight="1" x14ac:dyDescent="0.25"/>
    <row r="101" ht="52.5" customHeight="1" x14ac:dyDescent="0.25"/>
    <row r="102" ht="99" customHeight="1" x14ac:dyDescent="0.25"/>
    <row r="103" ht="127.5" customHeight="1" x14ac:dyDescent="0.25"/>
    <row r="104" ht="120.75" customHeight="1" x14ac:dyDescent="0.25"/>
    <row r="105" ht="18" customHeight="1" x14ac:dyDescent="0.25"/>
    <row r="106" hidden="1" x14ac:dyDescent="0.25"/>
  </sheetData>
  <autoFilter ref="C18:E18"/>
  <mergeCells count="19">
    <mergeCell ref="D3:E3"/>
    <mergeCell ref="D4:E4"/>
    <mergeCell ref="D8:E8"/>
    <mergeCell ref="D9:E9"/>
    <mergeCell ref="A72:A73"/>
    <mergeCell ref="B72:B73"/>
    <mergeCell ref="C72:C73"/>
    <mergeCell ref="D72:D73"/>
    <mergeCell ref="E72:E73"/>
    <mergeCell ref="A13:E13"/>
    <mergeCell ref="A14:E14"/>
    <mergeCell ref="A15:E15"/>
    <mergeCell ref="B16:D16"/>
    <mergeCell ref="F44:K44"/>
    <mergeCell ref="F29:K29"/>
    <mergeCell ref="A17:A18"/>
    <mergeCell ref="B17:B18"/>
    <mergeCell ref="C17:E17"/>
    <mergeCell ref="F24:J24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73" fitToHeight="0" orientation="portrait" r:id="rId1"/>
  <rowBreaks count="3" manualBreakCount="3">
    <brk id="68" max="4" man="1"/>
    <brk id="84" max="4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218-2</cp:lastModifiedBy>
  <cp:lastPrinted>2026-03-02T06:18:59Z</cp:lastPrinted>
  <dcterms:created xsi:type="dcterms:W3CDTF">2014-10-15T01:16:52Z</dcterms:created>
  <dcterms:modified xsi:type="dcterms:W3CDTF">2026-03-02T06:19:24Z</dcterms:modified>
</cp:coreProperties>
</file>